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6" i="1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5"/>
  <c r="G25"/>
  <c r="H25" l="1"/>
  <c r="I25"/>
</calcChain>
</file>

<file path=xl/sharedStrings.xml><?xml version="1.0" encoding="utf-8"?>
<sst xmlns="http://schemas.openxmlformats.org/spreadsheetml/2006/main" count="58" uniqueCount="37">
  <si>
    <t>Обоснование начальной (максимальной) цены ДОГОВОРА.</t>
  </si>
  <si>
    <t>Начальная (максимальная) цена договора определена заказчиком посредством применения метода сопоставимых рыночных цен (анализа рынка) на основании коммерческих и ценовых предложений поставщиков:</t>
  </si>
  <si>
    <t>Наименование товара</t>
  </si>
  <si>
    <t>№ п/п</t>
  </si>
  <si>
    <t xml:space="preserve">Источник 1
Коммерческое предложение
</t>
  </si>
  <si>
    <t xml:space="preserve">Источник 2
Коммерческое предложение 
</t>
  </si>
  <si>
    <t>ИТОГО</t>
  </si>
  <si>
    <t>НМЦ договора</t>
  </si>
  <si>
    <t>Количество</t>
  </si>
  <si>
    <t>Ед.изм.</t>
  </si>
  <si>
    <t>Цена за ед.</t>
  </si>
  <si>
    <t>Общая стоимость</t>
  </si>
  <si>
    <t>-</t>
  </si>
  <si>
    <t xml:space="preserve">Клей-карандаш </t>
  </si>
  <si>
    <t xml:space="preserve">Папка скоросшиватель </t>
  </si>
  <si>
    <t xml:space="preserve">Маркер-краска </t>
  </si>
  <si>
    <t xml:space="preserve">Корректирующая жидкость </t>
  </si>
  <si>
    <t xml:space="preserve">Ластик </t>
  </si>
  <si>
    <t>шт</t>
  </si>
  <si>
    <t>упак</t>
  </si>
  <si>
    <t>НМЦ за ед.</t>
  </si>
  <si>
    <t>набор</t>
  </si>
  <si>
    <t xml:space="preserve">Файлы </t>
  </si>
  <si>
    <t xml:space="preserve">Скрепки 28 мм </t>
  </si>
  <si>
    <t xml:space="preserve">Скрепки  50 мм </t>
  </si>
  <si>
    <t xml:space="preserve">Настольный набор </t>
  </si>
  <si>
    <t xml:space="preserve">Тетрадь 48 л. </t>
  </si>
  <si>
    <t xml:space="preserve">Тетрадь 18 л. </t>
  </si>
  <si>
    <t>Клейкая лента</t>
  </si>
  <si>
    <t xml:space="preserve">Клей ПВА </t>
  </si>
  <si>
    <t xml:space="preserve">Корректирующая лента-роллер </t>
  </si>
  <si>
    <t xml:space="preserve">Бумага 500 л. </t>
  </si>
  <si>
    <t>Ножницы</t>
  </si>
  <si>
    <t>Лоток горизонтальный</t>
  </si>
  <si>
    <t xml:space="preserve">Лупа </t>
  </si>
  <si>
    <t>Набор текстовыделителей</t>
  </si>
  <si>
    <t xml:space="preserve">Бумага писчая  </t>
  </si>
</sst>
</file>

<file path=xl/styles.xml><?xml version="1.0" encoding="utf-8"?>
<styleSheet xmlns="http://schemas.openxmlformats.org/spreadsheetml/2006/main">
  <numFmts count="1">
    <numFmt numFmtId="164" formatCode="#,##0.0000"/>
  </numFmts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5" fillId="0" borderId="0" xfId="0" applyFont="1"/>
    <xf numFmtId="0" fontId="4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2" fontId="4" fillId="0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>
      <selection activeCell="G34" sqref="G34"/>
    </sheetView>
  </sheetViews>
  <sheetFormatPr defaultRowHeight="15"/>
  <cols>
    <col min="1" max="1" width="6" style="1" customWidth="1"/>
    <col min="2" max="2" width="37" style="1" customWidth="1"/>
    <col min="3" max="4" width="14" style="1" customWidth="1"/>
    <col min="5" max="5" width="17.140625" style="1" customWidth="1"/>
    <col min="6" max="6" width="21.28515625" style="1" customWidth="1"/>
    <col min="7" max="8" width="19.85546875" style="1" customWidth="1"/>
    <col min="9" max="9" width="24.42578125" style="1" customWidth="1"/>
    <col min="10" max="10" width="16.140625" style="16" bestFit="1" customWidth="1"/>
    <col min="11" max="16384" width="9.140625" style="1"/>
  </cols>
  <sheetData>
    <row r="1" spans="1:10" ht="15.7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30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5" customHeight="1">
      <c r="A3" s="20" t="s">
        <v>3</v>
      </c>
      <c r="B3" s="21" t="s">
        <v>2</v>
      </c>
      <c r="C3" s="26" t="s">
        <v>8</v>
      </c>
      <c r="D3" s="24" t="s">
        <v>9</v>
      </c>
      <c r="E3" s="22" t="s">
        <v>10</v>
      </c>
      <c r="F3" s="22"/>
      <c r="G3" s="28" t="s">
        <v>11</v>
      </c>
      <c r="H3" s="29"/>
      <c r="I3" s="23" t="s">
        <v>7</v>
      </c>
      <c r="J3" s="17" t="s">
        <v>20</v>
      </c>
    </row>
    <row r="4" spans="1:10" ht="57">
      <c r="A4" s="20"/>
      <c r="B4" s="21"/>
      <c r="C4" s="27"/>
      <c r="D4" s="25"/>
      <c r="E4" s="5" t="s">
        <v>4</v>
      </c>
      <c r="F4" s="5" t="s">
        <v>5</v>
      </c>
      <c r="G4" s="2" t="s">
        <v>4</v>
      </c>
      <c r="H4" s="2" t="s">
        <v>5</v>
      </c>
      <c r="I4" s="23"/>
      <c r="J4" s="17"/>
    </row>
    <row r="5" spans="1:10">
      <c r="A5" s="7">
        <v>1</v>
      </c>
      <c r="B5" s="6" t="s">
        <v>22</v>
      </c>
      <c r="C5" s="8">
        <v>4000</v>
      </c>
      <c r="D5" s="9" t="s">
        <v>18</v>
      </c>
      <c r="E5" s="10">
        <v>1.64</v>
      </c>
      <c r="F5" s="10">
        <v>1.89</v>
      </c>
      <c r="G5" s="11">
        <f>C5*E5</f>
        <v>6560</v>
      </c>
      <c r="H5" s="11">
        <f>F5*C5</f>
        <v>7560</v>
      </c>
      <c r="I5" s="12">
        <f>(G5+H5)/2</f>
        <v>7060</v>
      </c>
      <c r="J5" s="14">
        <f>I5/C5</f>
        <v>1.7649999999999999</v>
      </c>
    </row>
    <row r="6" spans="1:10">
      <c r="A6" s="7">
        <v>2</v>
      </c>
      <c r="B6" s="6" t="s">
        <v>23</v>
      </c>
      <c r="C6" s="8">
        <v>200</v>
      </c>
      <c r="D6" s="9" t="s">
        <v>19</v>
      </c>
      <c r="E6" s="10">
        <v>34.39</v>
      </c>
      <c r="F6" s="10">
        <v>39.549999999999997</v>
      </c>
      <c r="G6" s="11">
        <f t="shared" ref="G6:G24" si="0">C6*E6</f>
        <v>6878</v>
      </c>
      <c r="H6" s="11">
        <f t="shared" ref="H6:H24" si="1">F6*C6</f>
        <v>7909.9999999999991</v>
      </c>
      <c r="I6" s="12">
        <f t="shared" ref="I6:I24" si="2">(G6+H6)/2</f>
        <v>7394</v>
      </c>
      <c r="J6" s="14">
        <f t="shared" ref="J6:J24" si="3">I6/C6</f>
        <v>36.97</v>
      </c>
    </row>
    <row r="7" spans="1:10">
      <c r="A7" s="7">
        <v>3</v>
      </c>
      <c r="B7" s="6" t="s">
        <v>24</v>
      </c>
      <c r="C7" s="8">
        <v>100</v>
      </c>
      <c r="D7" s="9" t="s">
        <v>19</v>
      </c>
      <c r="E7" s="10">
        <v>72.06</v>
      </c>
      <c r="F7" s="10">
        <v>82.87</v>
      </c>
      <c r="G7" s="11">
        <f t="shared" si="0"/>
        <v>7206</v>
      </c>
      <c r="H7" s="11">
        <f t="shared" si="1"/>
        <v>8287</v>
      </c>
      <c r="I7" s="12">
        <f t="shared" si="2"/>
        <v>7746.5</v>
      </c>
      <c r="J7" s="14">
        <f t="shared" si="3"/>
        <v>77.465000000000003</v>
      </c>
    </row>
    <row r="8" spans="1:10" ht="15" customHeight="1">
      <c r="A8" s="7">
        <v>4</v>
      </c>
      <c r="B8" s="6" t="s">
        <v>17</v>
      </c>
      <c r="C8" s="8">
        <v>50</v>
      </c>
      <c r="D8" s="9" t="s">
        <v>18</v>
      </c>
      <c r="E8" s="10">
        <v>12.49</v>
      </c>
      <c r="F8" s="10">
        <v>14.36</v>
      </c>
      <c r="G8" s="11">
        <f t="shared" si="0"/>
        <v>624.5</v>
      </c>
      <c r="H8" s="11">
        <f t="shared" si="1"/>
        <v>718</v>
      </c>
      <c r="I8" s="12">
        <f t="shared" si="2"/>
        <v>671.25</v>
      </c>
      <c r="J8" s="14">
        <f t="shared" si="3"/>
        <v>13.425000000000001</v>
      </c>
    </row>
    <row r="9" spans="1:10">
      <c r="A9" s="7">
        <v>5</v>
      </c>
      <c r="B9" s="6" t="s">
        <v>25</v>
      </c>
      <c r="C9" s="8">
        <v>5</v>
      </c>
      <c r="D9" s="9" t="s">
        <v>18</v>
      </c>
      <c r="E9" s="10">
        <v>461.54</v>
      </c>
      <c r="F9" s="10">
        <v>530.77</v>
      </c>
      <c r="G9" s="11">
        <f t="shared" si="0"/>
        <v>2307.7000000000003</v>
      </c>
      <c r="H9" s="11">
        <f t="shared" si="1"/>
        <v>2653.85</v>
      </c>
      <c r="I9" s="12">
        <f t="shared" si="2"/>
        <v>2480.7750000000001</v>
      </c>
      <c r="J9" s="14">
        <f t="shared" si="3"/>
        <v>496.15500000000003</v>
      </c>
    </row>
    <row r="10" spans="1:10" ht="15" customHeight="1">
      <c r="A10" s="7">
        <v>6</v>
      </c>
      <c r="B10" s="6" t="s">
        <v>26</v>
      </c>
      <c r="C10" s="8">
        <v>200</v>
      </c>
      <c r="D10" s="9" t="s">
        <v>18</v>
      </c>
      <c r="E10" s="10">
        <v>55.96</v>
      </c>
      <c r="F10" s="10">
        <v>64.349999999999994</v>
      </c>
      <c r="G10" s="11">
        <f t="shared" si="0"/>
        <v>11192</v>
      </c>
      <c r="H10" s="11">
        <f t="shared" si="1"/>
        <v>12869.999999999998</v>
      </c>
      <c r="I10" s="12">
        <f t="shared" si="2"/>
        <v>12031</v>
      </c>
      <c r="J10" s="14">
        <f t="shared" si="3"/>
        <v>60.155000000000001</v>
      </c>
    </row>
    <row r="11" spans="1:10">
      <c r="A11" s="7">
        <v>7</v>
      </c>
      <c r="B11" s="6" t="s">
        <v>27</v>
      </c>
      <c r="C11" s="8">
        <v>200</v>
      </c>
      <c r="D11" s="9" t="s">
        <v>18</v>
      </c>
      <c r="E11" s="10">
        <v>23.11</v>
      </c>
      <c r="F11" s="10">
        <v>26.58</v>
      </c>
      <c r="G11" s="11">
        <f t="shared" si="0"/>
        <v>4622</v>
      </c>
      <c r="H11" s="11">
        <f t="shared" si="1"/>
        <v>5316</v>
      </c>
      <c r="I11" s="12">
        <f t="shared" si="2"/>
        <v>4969</v>
      </c>
      <c r="J11" s="14">
        <f t="shared" si="3"/>
        <v>24.844999999999999</v>
      </c>
    </row>
    <row r="12" spans="1:10">
      <c r="A12" s="7">
        <v>8</v>
      </c>
      <c r="B12" s="6" t="s">
        <v>28</v>
      </c>
      <c r="C12" s="8">
        <v>100</v>
      </c>
      <c r="D12" s="9" t="s">
        <v>18</v>
      </c>
      <c r="E12" s="10">
        <v>67.86</v>
      </c>
      <c r="F12" s="10">
        <v>78.040000000000006</v>
      </c>
      <c r="G12" s="11">
        <f t="shared" si="0"/>
        <v>6786</v>
      </c>
      <c r="H12" s="11">
        <f t="shared" si="1"/>
        <v>7804.0000000000009</v>
      </c>
      <c r="I12" s="12">
        <f t="shared" si="2"/>
        <v>7295</v>
      </c>
      <c r="J12" s="14">
        <f t="shared" si="3"/>
        <v>72.95</v>
      </c>
    </row>
    <row r="13" spans="1:10">
      <c r="A13" s="7">
        <v>9</v>
      </c>
      <c r="B13" s="6" t="s">
        <v>29</v>
      </c>
      <c r="C13" s="8">
        <v>100</v>
      </c>
      <c r="D13" s="9" t="s">
        <v>18</v>
      </c>
      <c r="E13" s="10">
        <v>53.82</v>
      </c>
      <c r="F13" s="10">
        <v>61.89</v>
      </c>
      <c r="G13" s="11">
        <f t="shared" si="0"/>
        <v>5382</v>
      </c>
      <c r="H13" s="11">
        <f t="shared" si="1"/>
        <v>6189</v>
      </c>
      <c r="I13" s="12">
        <f t="shared" si="2"/>
        <v>5785.5</v>
      </c>
      <c r="J13" s="14">
        <f t="shared" si="3"/>
        <v>57.854999999999997</v>
      </c>
    </row>
    <row r="14" spans="1:10">
      <c r="A14" s="7">
        <v>10</v>
      </c>
      <c r="B14" s="6" t="s">
        <v>30</v>
      </c>
      <c r="C14" s="8">
        <v>50</v>
      </c>
      <c r="D14" s="9" t="s">
        <v>18</v>
      </c>
      <c r="E14" s="10">
        <v>125.04</v>
      </c>
      <c r="F14" s="10">
        <v>143.80000000000001</v>
      </c>
      <c r="G14" s="11">
        <f t="shared" si="0"/>
        <v>6252</v>
      </c>
      <c r="H14" s="11">
        <f t="shared" si="1"/>
        <v>7190.0000000000009</v>
      </c>
      <c r="I14" s="12">
        <f t="shared" si="2"/>
        <v>6721</v>
      </c>
      <c r="J14" s="14">
        <f t="shared" si="3"/>
        <v>134.41999999999999</v>
      </c>
    </row>
    <row r="15" spans="1:10">
      <c r="A15" s="7">
        <v>11</v>
      </c>
      <c r="B15" s="6" t="s">
        <v>16</v>
      </c>
      <c r="C15" s="8">
        <v>100</v>
      </c>
      <c r="D15" s="9" t="s">
        <v>18</v>
      </c>
      <c r="E15" s="10">
        <v>58.69</v>
      </c>
      <c r="F15" s="10">
        <v>67.489999999999995</v>
      </c>
      <c r="G15" s="11">
        <f t="shared" si="0"/>
        <v>5869</v>
      </c>
      <c r="H15" s="11">
        <f t="shared" si="1"/>
        <v>6748.9999999999991</v>
      </c>
      <c r="I15" s="12">
        <f t="shared" si="2"/>
        <v>6309</v>
      </c>
      <c r="J15" s="14">
        <f t="shared" si="3"/>
        <v>63.09</v>
      </c>
    </row>
    <row r="16" spans="1:10">
      <c r="A16" s="7">
        <v>12</v>
      </c>
      <c r="B16" s="6" t="s">
        <v>31</v>
      </c>
      <c r="C16" s="8">
        <v>150</v>
      </c>
      <c r="D16" s="9" t="s">
        <v>19</v>
      </c>
      <c r="E16" s="10">
        <v>326</v>
      </c>
      <c r="F16" s="10">
        <v>374.9</v>
      </c>
      <c r="G16" s="11">
        <f t="shared" si="0"/>
        <v>48900</v>
      </c>
      <c r="H16" s="11">
        <f t="shared" si="1"/>
        <v>56235</v>
      </c>
      <c r="I16" s="12">
        <f t="shared" si="2"/>
        <v>52567.5</v>
      </c>
      <c r="J16" s="14">
        <f t="shared" si="3"/>
        <v>350.45</v>
      </c>
    </row>
    <row r="17" spans="1:10">
      <c r="A17" s="7">
        <v>13</v>
      </c>
      <c r="B17" s="6" t="s">
        <v>32</v>
      </c>
      <c r="C17" s="8">
        <v>20</v>
      </c>
      <c r="D17" s="9" t="s">
        <v>18</v>
      </c>
      <c r="E17" s="10">
        <v>92.64</v>
      </c>
      <c r="F17" s="10">
        <v>106.54</v>
      </c>
      <c r="G17" s="11">
        <f t="shared" si="0"/>
        <v>1852.8</v>
      </c>
      <c r="H17" s="11">
        <f t="shared" si="1"/>
        <v>2130.8000000000002</v>
      </c>
      <c r="I17" s="12">
        <f t="shared" si="2"/>
        <v>1991.8000000000002</v>
      </c>
      <c r="J17" s="14">
        <f t="shared" si="3"/>
        <v>99.59</v>
      </c>
    </row>
    <row r="18" spans="1:10">
      <c r="A18" s="7">
        <v>14</v>
      </c>
      <c r="B18" s="6" t="s">
        <v>14</v>
      </c>
      <c r="C18" s="8">
        <v>500</v>
      </c>
      <c r="D18" s="9" t="s">
        <v>18</v>
      </c>
      <c r="E18" s="10">
        <v>18.68</v>
      </c>
      <c r="F18" s="10">
        <v>21.48</v>
      </c>
      <c r="G18" s="11">
        <f t="shared" si="0"/>
        <v>9340</v>
      </c>
      <c r="H18" s="11">
        <f t="shared" si="1"/>
        <v>10740</v>
      </c>
      <c r="I18" s="12">
        <f t="shared" si="2"/>
        <v>10040</v>
      </c>
      <c r="J18" s="14">
        <f t="shared" si="3"/>
        <v>20.079999999999998</v>
      </c>
    </row>
    <row r="19" spans="1:10">
      <c r="A19" s="7">
        <v>19</v>
      </c>
      <c r="B19" s="6" t="s">
        <v>33</v>
      </c>
      <c r="C19" s="8">
        <v>4</v>
      </c>
      <c r="D19" s="9" t="s">
        <v>21</v>
      </c>
      <c r="E19" s="10">
        <v>1408.13</v>
      </c>
      <c r="F19" s="10">
        <v>1619.35</v>
      </c>
      <c r="G19" s="11">
        <f t="shared" si="0"/>
        <v>5632.52</v>
      </c>
      <c r="H19" s="11">
        <f t="shared" si="1"/>
        <v>6477.4</v>
      </c>
      <c r="I19" s="12">
        <f t="shared" si="2"/>
        <v>6054.96</v>
      </c>
      <c r="J19" s="14">
        <f t="shared" si="3"/>
        <v>1513.74</v>
      </c>
    </row>
    <row r="20" spans="1:10">
      <c r="A20" s="7">
        <v>20</v>
      </c>
      <c r="B20" s="6" t="s">
        <v>15</v>
      </c>
      <c r="C20" s="8">
        <v>2</v>
      </c>
      <c r="D20" s="9" t="s">
        <v>18</v>
      </c>
      <c r="E20" s="10">
        <v>101.35</v>
      </c>
      <c r="F20" s="10">
        <v>116.56</v>
      </c>
      <c r="G20" s="11">
        <f t="shared" si="0"/>
        <v>202.7</v>
      </c>
      <c r="H20" s="11">
        <f t="shared" si="1"/>
        <v>233.12</v>
      </c>
      <c r="I20" s="12">
        <f t="shared" si="2"/>
        <v>217.91</v>
      </c>
      <c r="J20" s="14">
        <f t="shared" si="3"/>
        <v>108.955</v>
      </c>
    </row>
    <row r="21" spans="1:10">
      <c r="A21" s="7">
        <v>21</v>
      </c>
      <c r="B21" s="6" t="s">
        <v>13</v>
      </c>
      <c r="C21" s="8">
        <v>30</v>
      </c>
      <c r="D21" s="9" t="s">
        <v>18</v>
      </c>
      <c r="E21" s="10">
        <v>37.82</v>
      </c>
      <c r="F21" s="10">
        <v>43.49</v>
      </c>
      <c r="G21" s="11">
        <f t="shared" si="0"/>
        <v>1134.5999999999999</v>
      </c>
      <c r="H21" s="11">
        <f t="shared" si="1"/>
        <v>1304.7</v>
      </c>
      <c r="I21" s="12">
        <f t="shared" si="2"/>
        <v>1219.6500000000001</v>
      </c>
      <c r="J21" s="14">
        <f t="shared" si="3"/>
        <v>40.655000000000001</v>
      </c>
    </row>
    <row r="22" spans="1:10" ht="15" customHeight="1">
      <c r="A22" s="7">
        <v>22</v>
      </c>
      <c r="B22" s="6" t="s">
        <v>34</v>
      </c>
      <c r="C22" s="8">
        <v>2</v>
      </c>
      <c r="D22" s="9" t="s">
        <v>18</v>
      </c>
      <c r="E22" s="10">
        <v>400</v>
      </c>
      <c r="F22" s="10">
        <v>460</v>
      </c>
      <c r="G22" s="11">
        <f t="shared" si="0"/>
        <v>800</v>
      </c>
      <c r="H22" s="11">
        <f t="shared" si="1"/>
        <v>920</v>
      </c>
      <c r="I22" s="12">
        <f t="shared" si="2"/>
        <v>860</v>
      </c>
      <c r="J22" s="14">
        <f t="shared" si="3"/>
        <v>430</v>
      </c>
    </row>
    <row r="23" spans="1:10">
      <c r="A23" s="7">
        <v>23</v>
      </c>
      <c r="B23" s="6" t="s">
        <v>35</v>
      </c>
      <c r="C23" s="8">
        <v>20</v>
      </c>
      <c r="D23" s="9" t="s">
        <v>21</v>
      </c>
      <c r="E23" s="10">
        <v>200</v>
      </c>
      <c r="F23" s="10">
        <v>230</v>
      </c>
      <c r="G23" s="11">
        <f t="shared" si="0"/>
        <v>4000</v>
      </c>
      <c r="H23" s="11">
        <f t="shared" si="1"/>
        <v>4600</v>
      </c>
      <c r="I23" s="12">
        <f t="shared" si="2"/>
        <v>4300</v>
      </c>
      <c r="J23" s="14">
        <f t="shared" si="3"/>
        <v>215</v>
      </c>
    </row>
    <row r="24" spans="1:10">
      <c r="A24" s="7">
        <v>24</v>
      </c>
      <c r="B24" s="6" t="s">
        <v>36</v>
      </c>
      <c r="C24" s="8">
        <v>50</v>
      </c>
      <c r="D24" s="9" t="s">
        <v>19</v>
      </c>
      <c r="E24" s="10">
        <v>400</v>
      </c>
      <c r="F24" s="10">
        <v>460</v>
      </c>
      <c r="G24" s="11">
        <f t="shared" si="0"/>
        <v>20000</v>
      </c>
      <c r="H24" s="11">
        <f t="shared" si="1"/>
        <v>23000</v>
      </c>
      <c r="I24" s="12">
        <f t="shared" si="2"/>
        <v>21500</v>
      </c>
      <c r="J24" s="14">
        <f t="shared" si="3"/>
        <v>430</v>
      </c>
    </row>
    <row r="25" spans="1:10" ht="15" customHeight="1">
      <c r="A25" s="3" t="s">
        <v>6</v>
      </c>
      <c r="B25" s="4"/>
      <c r="C25" s="4"/>
      <c r="D25" s="4"/>
      <c r="E25" s="13" t="s">
        <v>12</v>
      </c>
      <c r="F25" s="13" t="s">
        <v>12</v>
      </c>
      <c r="G25" s="13">
        <f>SUM(G5:G24)</f>
        <v>155541.82</v>
      </c>
      <c r="H25" s="13">
        <f>SUM(H5:H24)</f>
        <v>178887.87</v>
      </c>
      <c r="I25" s="13">
        <f>SUM(I5:I24)</f>
        <v>167214.845</v>
      </c>
      <c r="J25" s="15" t="s">
        <v>12</v>
      </c>
    </row>
  </sheetData>
  <mergeCells count="10">
    <mergeCell ref="J3:J4"/>
    <mergeCell ref="A2:J2"/>
    <mergeCell ref="A1:J1"/>
    <mergeCell ref="A3:A4"/>
    <mergeCell ref="B3:B4"/>
    <mergeCell ref="E3:F3"/>
    <mergeCell ref="I3:I4"/>
    <mergeCell ref="D3:D4"/>
    <mergeCell ref="C3:C4"/>
    <mergeCell ref="G3:H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2023-06-13T08:12:13Z</dcterms:modified>
</cp:coreProperties>
</file>